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<sst xmlns="http://schemas.openxmlformats.org/spreadsheetml/2006/main" count="65" uniqueCount="44">
  <si>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Συστηματα Περιτ.καθαρσης</t>
  </si>
  <si>
    <t>Ποσότητα</t>
  </si>
  <si>
    <t>Τιμή</t>
  </si>
  <si>
    <t>Σύνολο</t>
  </si>
  <si>
    <t>Τιτάνια</t>
  </si>
  <si>
    <t>Γραμμές σύνδεσης</t>
  </si>
  <si>
    <t>Σ'ακοι με γαλακτικά</t>
  </si>
  <si>
    <t>Σάκοι με διττανθρακικά</t>
  </si>
  <si>
    <t>Σάκοι με γαλακ.+διττανθρ.</t>
  </si>
  <si>
    <t>Σάκοι extraneal</t>
  </si>
  <si>
    <t>Συνδετικά για extraneal</t>
  </si>
  <si>
    <t>Περιτοναϊκοί καθετήρες</t>
  </si>
  <si>
    <t xml:space="preserve">Τιμή </t>
  </si>
  <si>
    <t>Τροποποίηση</t>
  </si>
  <si>
    <t>Γαλακτικά</t>
  </si>
  <si>
    <t>Διττανθρακικά</t>
  </si>
  <si>
    <t xml:space="preserve"> extraneal</t>
  </si>
  <si>
    <t>Γαλάκτικά+διττανθρακικά</t>
  </si>
  <si>
    <t>Τιμή ημερήσια</t>
  </si>
  <si>
    <t>Συνολο</t>
  </si>
  <si>
    <t>ΦΠΑ 13%</t>
  </si>
  <si>
    <t>Περιτοναϊκά διαλύματα</t>
  </si>
  <si>
    <t>Πλαστικά καπάκια συνδετικών</t>
  </si>
  <si>
    <t>Συνδετικές γραμμές</t>
  </si>
  <si>
    <r>
      <t>ΣΥΝΔΕΤΙΚΑ ΑΠΟ ΤΙΤΑΝΙΟ(Titanium addaptors)</t>
    </r>
    <r>
      <rPr>
        <sz val="9"/>
        <rFont val="Arial"/>
        <family val="2"/>
      </rPr>
      <t xml:space="preserve"> σε διαστάσεις ανάλογα με τις ανάγκες που θα δημιουργηθούν.</t>
    </r>
  </si>
  <si>
    <r>
      <t xml:space="preserve">Προσαρμογέας για σύνδεση διαλυμάτων DELTA 4 ADAPTOR </t>
    </r>
    <r>
      <rPr>
        <u val="single"/>
        <sz val="9"/>
        <rFont val="Arial"/>
        <family val="2"/>
      </rPr>
      <t xml:space="preserve">για χρήση του συστήματος μόνο με ειδικά διαλύματα
</t>
    </r>
  </si>
  <si>
    <t>STAY SAFE Luer lock CATHETER EXTENSION 32cm η 40cm/ 6μηνο (συνδετικές γραμμές)</t>
  </si>
  <si>
    <t>CATHETER ADAPTOR STAY SAFE/CATHETER ADAPTOR luer lock/ 6μηνο</t>
  </si>
  <si>
    <t xml:space="preserve">Holder for oganizer stay safe (χρησιμοποιείται μαζί με το Organizer stay- safe </t>
  </si>
  <si>
    <t xml:space="preserve">Organizer stay- safe  </t>
  </si>
  <si>
    <t>ΣΥΝΔΕΤΙΚΑ ΑΠΟ ΤΙΤΑΝΙΟ(Titanium addaptors)</t>
  </si>
  <si>
    <r>
      <t xml:space="preserve">STAY SAFE LUER LOCK SET </t>
    </r>
    <r>
      <rPr>
        <u val="single"/>
        <sz val="9"/>
        <rFont val="Arial"/>
        <family val="2"/>
      </rPr>
      <t xml:space="preserve">για χρήση του συστήματος μόνο με ειδικά διαλύματα  
</t>
    </r>
  </si>
  <si>
    <r>
      <t>Πλαστικός adaptor συνδετικής γραμμής. Αποστείρωση : ΕΟ (αιθυλενοξείδιο) τύπος PDC 227,</t>
    </r>
    <r>
      <rPr>
        <u val="single"/>
        <sz val="9"/>
        <rFont val="Arial"/>
        <family val="2"/>
      </rPr>
      <t xml:space="preserve"> για χρήση του συστήματος μόνο με ειδικά διαλύματα
</t>
    </r>
  </si>
  <si>
    <t>Γαλακτικά+Διττανθρακικά</t>
  </si>
  <si>
    <t>Καπάκια ασφαλείας</t>
  </si>
  <si>
    <t>Κάλυμμα σύνδεσης (clam shell)</t>
  </si>
  <si>
    <t>Συνδετικές γραμμές (transfer set)</t>
  </si>
  <si>
    <t>Περιτοναϊκά διαλύματα(extraneal)</t>
  </si>
  <si>
    <t>(extraneal)</t>
  </si>
  <si>
    <t>/4</t>
  </si>
  <si>
    <t>Περιτοναϊκοί Καθετήρες</t>
  </si>
  <si>
    <t>Καθαρή Αξία</t>
  </si>
  <si>
    <t>Φ.Π.Α. 13%</t>
  </si>
  <si>
    <t>Είδη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</si>
</sst>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 Greek"/>
      <family val="0"/>
    </font>
    <font>
      <sz val="10"/>
      <color indexed="10"/>
      <name val="Arial Greek"/>
      <family val="2"/>
    </font>
    <font>
      <b/>
      <sz val="10"/>
      <name val="Arial Greek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4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3" fillId="35" borderId="10" xfId="0" applyNumberFormat="1" applyFont="1" applyFill="1" applyBorder="1" applyAlignment="1">
      <alignment wrapText="1"/>
    </xf>
    <xf numFmtId="164" fontId="3" fillId="35" borderId="11" xfId="0" applyNumberFormat="1" applyFont="1" applyFill="1" applyBorder="1" applyAlignment="1">
      <alignment wrapText="1"/>
    </xf>
    <xf numFmtId="164" fontId="3" fillId="35" borderId="11" xfId="0" applyNumberFormat="1" applyFont="1" applyFill="1" applyBorder="1" applyAlignment="1">
      <alignment wrapText="1"/>
    </xf>
    <xf numFmtId="164" fontId="3" fillId="35" borderId="12" xfId="0" applyNumberFormat="1" applyFont="1" applyFill="1" applyBorder="1" applyAlignment="1">
      <alignment wrapText="1"/>
    </xf>
    <xf numFmtId="164" fontId="3" fillId="35" borderId="11" xfId="0" applyNumberFormat="1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164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="150" zoomScaleNormal="150" zoomScalePageLayoutView="0" workbookViewId="0" topLeftCell="A51">
      <selection activeCell="D69" sqref="D69"/>
    </sheetView>
  </sheetViews>
  <sheetFormatPr defaultColWidth="9.00390625" defaultRowHeight="12.75"/>
  <cols>
    <col min="1" max="1" width="33.00390625" style="0" customWidth="1"/>
    <col min="2" max="3" width="13.125" style="0" customWidth="1"/>
    <col min="4" max="4" width="16.125" style="0" bestFit="1" customWidth="1"/>
    <col min="5" max="5" width="11.75390625" style="0" customWidth="1"/>
    <col min="7" max="7" width="12.625" style="0" customWidth="1"/>
  </cols>
  <sheetData>
    <row r="1" spans="1:8" ht="23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3" t="s">
        <v>1</v>
      </c>
      <c r="G1" s="3" t="s">
        <v>12</v>
      </c>
      <c r="H1" s="3" t="s">
        <v>3</v>
      </c>
    </row>
    <row r="3" spans="1:8" ht="12.75">
      <c r="A3" t="s">
        <v>11</v>
      </c>
      <c r="B3">
        <v>10</v>
      </c>
      <c r="C3">
        <v>115</v>
      </c>
      <c r="D3">
        <f>B3*C3</f>
        <v>1150</v>
      </c>
      <c r="F3">
        <v>6</v>
      </c>
      <c r="G3">
        <v>115</v>
      </c>
      <c r="H3">
        <f>F3*G3</f>
        <v>690</v>
      </c>
    </row>
    <row r="4" spans="1:8" ht="12.75">
      <c r="A4" t="s">
        <v>4</v>
      </c>
      <c r="B4">
        <v>10</v>
      </c>
      <c r="D4">
        <f aca="true" t="shared" si="0" ref="D4:D12">B4*C4</f>
        <v>0</v>
      </c>
      <c r="F4">
        <v>6</v>
      </c>
      <c r="H4">
        <f aca="true" t="shared" si="1" ref="H4:H12">F4*G4</f>
        <v>0</v>
      </c>
    </row>
    <row r="5" spans="1:8" ht="12.75">
      <c r="A5" t="s">
        <v>5</v>
      </c>
      <c r="B5">
        <v>10</v>
      </c>
      <c r="C5">
        <v>30</v>
      </c>
      <c r="D5">
        <f t="shared" si="0"/>
        <v>300</v>
      </c>
      <c r="F5">
        <v>6</v>
      </c>
      <c r="G5">
        <v>30</v>
      </c>
      <c r="H5">
        <f t="shared" si="1"/>
        <v>180</v>
      </c>
    </row>
    <row r="6" spans="4:8" ht="12.75">
      <c r="D6">
        <f t="shared" si="0"/>
        <v>0</v>
      </c>
      <c r="H6">
        <f t="shared" si="1"/>
        <v>0</v>
      </c>
    </row>
    <row r="7" spans="4:8" ht="12.75">
      <c r="D7">
        <f t="shared" si="0"/>
        <v>0</v>
      </c>
      <c r="H7">
        <f t="shared" si="1"/>
        <v>0</v>
      </c>
    </row>
    <row r="8" spans="1:8" ht="12.75">
      <c r="A8" t="s">
        <v>6</v>
      </c>
      <c r="B8">
        <v>1500</v>
      </c>
      <c r="C8">
        <v>13.5</v>
      </c>
      <c r="D8">
        <f t="shared" si="0"/>
        <v>20250</v>
      </c>
      <c r="F8">
        <v>1200</v>
      </c>
      <c r="G8">
        <v>13.5</v>
      </c>
      <c r="H8">
        <f t="shared" si="1"/>
        <v>16200</v>
      </c>
    </row>
    <row r="9" spans="1:8" ht="12.75">
      <c r="A9" t="s">
        <v>7</v>
      </c>
      <c r="B9">
        <v>500</v>
      </c>
      <c r="C9">
        <v>21</v>
      </c>
      <c r="D9">
        <f t="shared" si="0"/>
        <v>10500</v>
      </c>
      <c r="F9">
        <v>350</v>
      </c>
      <c r="G9">
        <v>21</v>
      </c>
      <c r="H9">
        <f t="shared" si="1"/>
        <v>7350</v>
      </c>
    </row>
    <row r="10" spans="1:8" ht="12.75">
      <c r="A10" t="s">
        <v>8</v>
      </c>
      <c r="B10">
        <v>500</v>
      </c>
      <c r="C10">
        <v>18</v>
      </c>
      <c r="D10">
        <f t="shared" si="0"/>
        <v>9000</v>
      </c>
      <c r="F10">
        <v>350</v>
      </c>
      <c r="G10">
        <v>18</v>
      </c>
      <c r="H10">
        <f t="shared" si="1"/>
        <v>6300</v>
      </c>
    </row>
    <row r="11" spans="1:8" ht="12.75">
      <c r="A11" t="s">
        <v>9</v>
      </c>
      <c r="B11">
        <v>200</v>
      </c>
      <c r="C11">
        <v>33</v>
      </c>
      <c r="D11">
        <f t="shared" si="0"/>
        <v>6600</v>
      </c>
      <c r="F11">
        <v>170</v>
      </c>
      <c r="G11">
        <v>33</v>
      </c>
      <c r="H11">
        <f t="shared" si="1"/>
        <v>5610</v>
      </c>
    </row>
    <row r="12" spans="1:8" ht="12.75">
      <c r="A12" t="s">
        <v>10</v>
      </c>
      <c r="B12">
        <v>200</v>
      </c>
      <c r="C12">
        <v>5</v>
      </c>
      <c r="D12">
        <f t="shared" si="0"/>
        <v>1000</v>
      </c>
      <c r="F12">
        <v>170</v>
      </c>
      <c r="G12">
        <v>5</v>
      </c>
      <c r="H12">
        <f t="shared" si="1"/>
        <v>850</v>
      </c>
    </row>
    <row r="13" spans="4:8" ht="12.75">
      <c r="D13">
        <f>SUM(D3:D12)</f>
        <v>48800</v>
      </c>
      <c r="H13">
        <f>SUM(H3:H12)</f>
        <v>37180</v>
      </c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6" spans="6:9" ht="12.75">
      <c r="F16" t="s">
        <v>39</v>
      </c>
      <c r="I16">
        <f>41150*0.13</f>
        <v>5349.5</v>
      </c>
    </row>
    <row r="17" spans="2:9" ht="12.75">
      <c r="B17" t="s">
        <v>1</v>
      </c>
      <c r="C17" t="s">
        <v>18</v>
      </c>
      <c r="D17" t="s">
        <v>3</v>
      </c>
      <c r="F17" t="s">
        <v>1</v>
      </c>
      <c r="G17" t="s">
        <v>18</v>
      </c>
      <c r="H17" t="s">
        <v>3</v>
      </c>
      <c r="I17">
        <f>H13+I16</f>
        <v>42529.5</v>
      </c>
    </row>
    <row r="18" spans="1:8" ht="12.75">
      <c r="A18" t="s">
        <v>14</v>
      </c>
      <c r="B18">
        <v>1500</v>
      </c>
      <c r="C18">
        <v>57.28</v>
      </c>
      <c r="D18">
        <f>B18*C18</f>
        <v>85920</v>
      </c>
      <c r="F18">
        <v>375</v>
      </c>
      <c r="G18">
        <v>57.28</v>
      </c>
      <c r="H18">
        <f>F18*G18</f>
        <v>21480</v>
      </c>
    </row>
    <row r="19" spans="1:8" ht="12.75">
      <c r="A19" t="s">
        <v>15</v>
      </c>
      <c r="B19">
        <v>500</v>
      </c>
      <c r="C19">
        <v>96.14</v>
      </c>
      <c r="D19">
        <f>B19*C19</f>
        <v>48070</v>
      </c>
      <c r="F19">
        <v>125</v>
      </c>
      <c r="G19">
        <v>96.14</v>
      </c>
      <c r="H19">
        <f>F19*G19</f>
        <v>12017.5</v>
      </c>
    </row>
    <row r="20" spans="1:8" ht="12.75">
      <c r="A20" t="s">
        <v>17</v>
      </c>
      <c r="B20">
        <v>500</v>
      </c>
      <c r="C20">
        <v>96.42</v>
      </c>
      <c r="D20">
        <f>B20*C20</f>
        <v>48210</v>
      </c>
      <c r="F20">
        <v>125</v>
      </c>
      <c r="G20">
        <v>96.42</v>
      </c>
      <c r="H20">
        <f>F20*G20</f>
        <v>12052.5</v>
      </c>
    </row>
    <row r="21" spans="1:8" ht="12.75">
      <c r="A21" t="s">
        <v>16</v>
      </c>
      <c r="B21">
        <v>200</v>
      </c>
      <c r="C21">
        <v>33</v>
      </c>
      <c r="D21">
        <f>B21*C21</f>
        <v>6600</v>
      </c>
      <c r="F21">
        <v>50</v>
      </c>
      <c r="G21">
        <v>33</v>
      </c>
      <c r="H21">
        <f>F21*G21</f>
        <v>1650</v>
      </c>
    </row>
    <row r="22" spans="1:8" ht="12.75">
      <c r="A22" t="s">
        <v>10</v>
      </c>
      <c r="B22">
        <v>200</v>
      </c>
      <c r="C22">
        <v>5</v>
      </c>
      <c r="D22">
        <f>B22*C22</f>
        <v>1000</v>
      </c>
      <c r="F22">
        <v>50</v>
      </c>
      <c r="G22">
        <v>5</v>
      </c>
      <c r="H22">
        <f>F22*G22</f>
        <v>250</v>
      </c>
    </row>
    <row r="23" spans="4:8" ht="12.75">
      <c r="D23">
        <f>SUM(D18:D22)</f>
        <v>189800</v>
      </c>
      <c r="H23" s="3">
        <f>SUM(H18:H22)</f>
        <v>47450</v>
      </c>
    </row>
    <row r="26" spans="1:4" ht="12.75">
      <c r="A26" t="s">
        <v>11</v>
      </c>
      <c r="B26">
        <v>4</v>
      </c>
      <c r="C26">
        <v>115</v>
      </c>
      <c r="D26">
        <f>B26*C26</f>
        <v>460</v>
      </c>
    </row>
    <row r="27" spans="1:4" ht="12.75">
      <c r="A27" t="s">
        <v>4</v>
      </c>
      <c r="B27">
        <v>4</v>
      </c>
      <c r="D27" s="2">
        <f>B27*C27</f>
        <v>0</v>
      </c>
    </row>
    <row r="28" spans="1:4" ht="12.75">
      <c r="A28" t="s">
        <v>5</v>
      </c>
      <c r="B28">
        <v>4</v>
      </c>
      <c r="C28">
        <v>30</v>
      </c>
      <c r="D28">
        <f>B28*C28</f>
        <v>120</v>
      </c>
    </row>
    <row r="29" ht="12.75">
      <c r="D29" s="3">
        <f>SUM(D26:D28)</f>
        <v>580</v>
      </c>
    </row>
    <row r="32" spans="1:2" ht="12.75">
      <c r="A32" t="s">
        <v>19</v>
      </c>
      <c r="B32">
        <f>H23+D29</f>
        <v>48030</v>
      </c>
    </row>
    <row r="33" spans="1:2" ht="12.75">
      <c r="A33" t="s">
        <v>20</v>
      </c>
      <c r="B33">
        <f>B32*0.13</f>
        <v>6243.900000000001</v>
      </c>
    </row>
    <row r="34" ht="12.75">
      <c r="B34">
        <f>B32+B33</f>
        <v>54273.9</v>
      </c>
    </row>
    <row r="37" spans="1:4" ht="12.75">
      <c r="A37" s="25" t="s">
        <v>43</v>
      </c>
      <c r="B37" s="26" t="s">
        <v>1</v>
      </c>
      <c r="C37" s="26" t="s">
        <v>2</v>
      </c>
      <c r="D37" s="26" t="s">
        <v>3</v>
      </c>
    </row>
    <row r="38" spans="1:4" ht="12.75">
      <c r="A38" s="20" t="s">
        <v>14</v>
      </c>
      <c r="B38" s="19"/>
      <c r="C38" s="19"/>
      <c r="D38" s="19"/>
    </row>
    <row r="39" spans="1:4" ht="12.75">
      <c r="A39" s="4" t="s">
        <v>21</v>
      </c>
      <c r="B39" s="7">
        <v>1500</v>
      </c>
      <c r="C39" s="13">
        <v>13.5</v>
      </c>
      <c r="D39" s="17">
        <f>SUM(B39*C39)</f>
        <v>20250</v>
      </c>
    </row>
    <row r="40" spans="1:4" ht="12.75">
      <c r="A40" s="4" t="s">
        <v>22</v>
      </c>
      <c r="B40" s="7">
        <v>1500</v>
      </c>
      <c r="C40" s="13">
        <v>0.8</v>
      </c>
      <c r="D40" s="17">
        <f aca="true" t="shared" si="2" ref="D40:D65">SUM(B40*C40)</f>
        <v>1200</v>
      </c>
    </row>
    <row r="41" spans="1:4" ht="12.75">
      <c r="A41" s="4" t="s">
        <v>23</v>
      </c>
      <c r="B41" s="7">
        <v>5</v>
      </c>
      <c r="C41" s="13">
        <v>14</v>
      </c>
      <c r="D41" s="17">
        <f t="shared" si="2"/>
        <v>70</v>
      </c>
    </row>
    <row r="42" spans="1:4" ht="36">
      <c r="A42" s="5" t="s">
        <v>24</v>
      </c>
      <c r="B42" s="8">
        <v>5</v>
      </c>
      <c r="C42" s="13">
        <v>115</v>
      </c>
      <c r="D42" s="17">
        <f t="shared" si="2"/>
        <v>575</v>
      </c>
    </row>
    <row r="43" spans="1:4" ht="60">
      <c r="A43" s="4" t="s">
        <v>25</v>
      </c>
      <c r="B43" s="9">
        <v>151</v>
      </c>
      <c r="C43" s="14">
        <v>5</v>
      </c>
      <c r="D43" s="17">
        <f t="shared" si="2"/>
        <v>755</v>
      </c>
    </row>
    <row r="44" spans="2:4" ht="12.75">
      <c r="B44" s="10"/>
      <c r="C44" s="11"/>
      <c r="D44" s="17">
        <f t="shared" si="2"/>
        <v>0</v>
      </c>
    </row>
    <row r="45" spans="1:4" ht="12.75">
      <c r="A45" s="6" t="s">
        <v>15</v>
      </c>
      <c r="B45" s="10"/>
      <c r="C45" s="11"/>
      <c r="D45" s="17">
        <f t="shared" si="2"/>
        <v>0</v>
      </c>
    </row>
    <row r="46" spans="1:4" ht="12.75">
      <c r="A46" s="4" t="s">
        <v>21</v>
      </c>
      <c r="B46" s="7">
        <v>500</v>
      </c>
      <c r="C46" s="13">
        <v>21</v>
      </c>
      <c r="D46" s="17">
        <f t="shared" si="2"/>
        <v>10500</v>
      </c>
    </row>
    <row r="47" spans="1:4" ht="12.75">
      <c r="A47" s="4" t="s">
        <v>22</v>
      </c>
      <c r="B47" s="7">
        <v>500</v>
      </c>
      <c r="C47" s="13">
        <v>3</v>
      </c>
      <c r="D47" s="17">
        <f t="shared" si="2"/>
        <v>1500</v>
      </c>
    </row>
    <row r="48" spans="1:4" ht="36">
      <c r="A48" s="4" t="s">
        <v>26</v>
      </c>
      <c r="B48" s="7">
        <v>3</v>
      </c>
      <c r="C48" s="13">
        <v>25</v>
      </c>
      <c r="D48" s="17">
        <f t="shared" si="2"/>
        <v>75</v>
      </c>
    </row>
    <row r="49" spans="1:4" ht="36">
      <c r="A49" s="4" t="s">
        <v>27</v>
      </c>
      <c r="B49" s="7">
        <v>3</v>
      </c>
      <c r="C49" s="13">
        <v>25</v>
      </c>
      <c r="D49" s="17">
        <f t="shared" si="2"/>
        <v>75</v>
      </c>
    </row>
    <row r="50" spans="1:4" ht="36">
      <c r="A50" s="4" t="s">
        <v>28</v>
      </c>
      <c r="B50" s="7">
        <v>1</v>
      </c>
      <c r="C50" s="13">
        <v>44</v>
      </c>
      <c r="D50" s="17">
        <f t="shared" si="2"/>
        <v>44</v>
      </c>
    </row>
    <row r="51" spans="1:4" ht="12.75">
      <c r="A51" s="4" t="s">
        <v>29</v>
      </c>
      <c r="B51" s="7">
        <v>1</v>
      </c>
      <c r="C51" s="13">
        <v>44</v>
      </c>
      <c r="D51" s="17">
        <f t="shared" si="2"/>
        <v>44</v>
      </c>
    </row>
    <row r="52" spans="1:4" ht="24">
      <c r="A52" s="5" t="s">
        <v>30</v>
      </c>
      <c r="B52" s="7">
        <v>3</v>
      </c>
      <c r="C52" s="13">
        <v>115</v>
      </c>
      <c r="D52" s="17">
        <f t="shared" si="2"/>
        <v>345</v>
      </c>
    </row>
    <row r="53" spans="1:4" ht="48">
      <c r="A53" s="4" t="s">
        <v>31</v>
      </c>
      <c r="B53" s="9">
        <v>15</v>
      </c>
      <c r="C53" s="15">
        <v>20</v>
      </c>
      <c r="D53" s="17">
        <f t="shared" si="2"/>
        <v>300</v>
      </c>
    </row>
    <row r="54" spans="1:4" ht="60">
      <c r="A54" s="4" t="s">
        <v>32</v>
      </c>
      <c r="B54" s="9">
        <v>15</v>
      </c>
      <c r="C54" s="14">
        <v>2.8</v>
      </c>
      <c r="D54" s="17">
        <f t="shared" si="2"/>
        <v>42</v>
      </c>
    </row>
    <row r="55" spans="2:4" ht="12.75">
      <c r="B55" s="10"/>
      <c r="C55" s="11"/>
      <c r="D55" s="17">
        <f t="shared" si="2"/>
        <v>0</v>
      </c>
    </row>
    <row r="56" spans="1:4" ht="12.75">
      <c r="A56" s="6" t="s">
        <v>33</v>
      </c>
      <c r="B56" s="10"/>
      <c r="C56" s="11"/>
      <c r="D56" s="17">
        <f t="shared" si="2"/>
        <v>0</v>
      </c>
    </row>
    <row r="57" spans="1:4" ht="12.75">
      <c r="A57" s="4" t="s">
        <v>21</v>
      </c>
      <c r="B57" s="7">
        <v>680</v>
      </c>
      <c r="C57" s="13">
        <v>18</v>
      </c>
      <c r="D57" s="17">
        <f t="shared" si="2"/>
        <v>12240</v>
      </c>
    </row>
    <row r="58" spans="1:4" ht="12.75">
      <c r="A58" s="4" t="s">
        <v>34</v>
      </c>
      <c r="B58" s="7">
        <v>700</v>
      </c>
      <c r="C58" s="13">
        <v>3</v>
      </c>
      <c r="D58" s="17">
        <f t="shared" si="2"/>
        <v>2100</v>
      </c>
    </row>
    <row r="59" spans="1:4" ht="12.75">
      <c r="A59" s="4" t="s">
        <v>35</v>
      </c>
      <c r="B59" s="7">
        <v>670</v>
      </c>
      <c r="C59" s="13">
        <v>3</v>
      </c>
      <c r="D59" s="17">
        <f t="shared" si="2"/>
        <v>2010</v>
      </c>
    </row>
    <row r="60" spans="1:4" ht="12.75">
      <c r="A60" s="4" t="s">
        <v>36</v>
      </c>
      <c r="B60" s="7">
        <v>3</v>
      </c>
      <c r="C60" s="13">
        <v>75</v>
      </c>
      <c r="D60" s="17">
        <f t="shared" si="2"/>
        <v>225</v>
      </c>
    </row>
    <row r="61" spans="1:4" ht="24">
      <c r="A61" s="5" t="s">
        <v>30</v>
      </c>
      <c r="B61" s="7">
        <v>3</v>
      </c>
      <c r="C61" s="13">
        <v>150</v>
      </c>
      <c r="D61" s="17">
        <f t="shared" si="2"/>
        <v>450</v>
      </c>
    </row>
    <row r="62" spans="1:4" ht="12.75">
      <c r="A62" s="3" t="s">
        <v>38</v>
      </c>
      <c r="B62" s="10"/>
      <c r="C62" s="11"/>
      <c r="D62" s="17">
        <f t="shared" si="2"/>
        <v>0</v>
      </c>
    </row>
    <row r="63" spans="1:4" ht="12.75">
      <c r="A63" s="4" t="s">
        <v>37</v>
      </c>
      <c r="B63" s="7">
        <v>150</v>
      </c>
      <c r="C63" s="16">
        <v>33</v>
      </c>
      <c r="D63" s="17">
        <f t="shared" si="2"/>
        <v>4950</v>
      </c>
    </row>
    <row r="64" spans="1:4" ht="12.75">
      <c r="A64" s="19"/>
      <c r="B64" s="19"/>
      <c r="C64" s="17"/>
      <c r="D64" s="17">
        <f t="shared" si="2"/>
        <v>0</v>
      </c>
    </row>
    <row r="65" spans="1:4" ht="12.75">
      <c r="A65" s="24" t="s">
        <v>40</v>
      </c>
      <c r="B65" s="7">
        <v>15</v>
      </c>
      <c r="C65" s="12">
        <v>150</v>
      </c>
      <c r="D65" s="17">
        <f t="shared" si="2"/>
        <v>2250</v>
      </c>
    </row>
    <row r="66" spans="1:4" ht="12.75">
      <c r="A66" s="20"/>
      <c r="B66" s="7"/>
      <c r="C66" s="12"/>
      <c r="D66" s="17"/>
    </row>
    <row r="67" spans="1:4" ht="12.75">
      <c r="A67" s="19"/>
      <c r="B67" s="19"/>
      <c r="C67" s="19"/>
      <c r="D67" s="19"/>
    </row>
    <row r="68" spans="1:4" ht="18">
      <c r="A68" s="21" t="s">
        <v>41</v>
      </c>
      <c r="B68" s="19"/>
      <c r="C68" s="19"/>
      <c r="D68" s="18">
        <f>SUM(D39:D65)</f>
        <v>60000</v>
      </c>
    </row>
    <row r="69" spans="1:4" ht="18">
      <c r="A69" s="21" t="s">
        <v>42</v>
      </c>
      <c r="B69" s="19"/>
      <c r="C69" s="19"/>
      <c r="D69" s="18">
        <f>D68*0.13</f>
        <v>7800</v>
      </c>
    </row>
    <row r="70" spans="1:4" ht="18">
      <c r="A70" s="21" t="s">
        <v>19</v>
      </c>
      <c r="B70" s="19"/>
      <c r="C70" s="19"/>
      <c r="D70" s="18">
        <f>SUM(D68:D69)</f>
        <v>67800</v>
      </c>
    </row>
    <row r="71" spans="1:4" ht="18">
      <c r="A71" s="22"/>
      <c r="B71" s="22"/>
      <c r="C71" s="22"/>
      <c r="D71" s="23"/>
    </row>
    <row r="72" spans="1:4" ht="18">
      <c r="A72" s="22"/>
      <c r="B72" s="22"/>
      <c r="C72" s="22"/>
      <c r="D72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BEROIAS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GENIKO NOSOKOMEIO</dc:creator>
  <cp:keywords/>
  <dc:description/>
  <cp:lastModifiedBy>LocalAdmin</cp:lastModifiedBy>
  <dcterms:created xsi:type="dcterms:W3CDTF">2013-09-19T09:27:37Z</dcterms:created>
  <dcterms:modified xsi:type="dcterms:W3CDTF">2018-07-19T04:47:47Z</dcterms:modified>
  <cp:category/>
  <cp:version/>
  <cp:contentType/>
  <cp:contentStatus/>
</cp:coreProperties>
</file>